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rasantana/Downloads/"/>
    </mc:Choice>
  </mc:AlternateContent>
  <xr:revisionPtr revIDLastSave="0" documentId="8_{1B7B5C65-6230-B04C-B61E-33FCE76A1D7D}" xr6:coauthVersionLast="47" xr6:coauthVersionMax="47" xr10:uidLastSave="{00000000-0000-0000-0000-000000000000}"/>
  <bookViews>
    <workbookView xWindow="0" yWindow="460" windowWidth="28800" windowHeight="16820" xr2:uid="{1A55E39A-6F2F-144B-8289-D65BAD85AFB0}"/>
  </bookViews>
  <sheets>
    <sheet name="1995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F29" i="1"/>
  <c r="H30" i="1"/>
  <c r="G30" i="1"/>
  <c r="I30" i="1" s="1"/>
  <c r="D30" i="1"/>
  <c r="C30" i="1"/>
  <c r="E30" i="1" s="1"/>
  <c r="I29" i="1"/>
  <c r="I25" i="1"/>
  <c r="I26" i="1"/>
  <c r="I27" i="1"/>
  <c r="I28" i="1"/>
  <c r="I16" i="1"/>
  <c r="I17" i="1"/>
  <c r="I18" i="1"/>
  <c r="I19" i="1"/>
  <c r="I20" i="1"/>
  <c r="I21" i="1"/>
  <c r="I22" i="1"/>
  <c r="I23" i="1"/>
  <c r="I24" i="1"/>
  <c r="I15" i="1"/>
  <c r="I9" i="1"/>
  <c r="I10" i="1"/>
  <c r="I11" i="1"/>
  <c r="I12" i="1"/>
  <c r="I13" i="1"/>
  <c r="I14" i="1"/>
  <c r="I8" i="1"/>
  <c r="E29" i="1"/>
  <c r="E19" i="1"/>
  <c r="E20" i="1"/>
  <c r="E21" i="1"/>
  <c r="E22" i="1"/>
  <c r="E23" i="1"/>
  <c r="E24" i="1"/>
  <c r="E25" i="1"/>
  <c r="E26" i="1"/>
  <c r="E27" i="1"/>
  <c r="E28" i="1"/>
  <c r="E18" i="1"/>
  <c r="E17" i="1"/>
  <c r="E16" i="1"/>
  <c r="E15" i="1"/>
  <c r="E9" i="1"/>
  <c r="E10" i="1"/>
  <c r="E11" i="1"/>
  <c r="E12" i="1"/>
  <c r="E13" i="1"/>
  <c r="E14" i="1"/>
  <c r="E8" i="1"/>
  <c r="AL29" i="1"/>
  <c r="AD29" i="1"/>
  <c r="AH30" i="1"/>
  <c r="AH29" i="1"/>
  <c r="Z29" i="1"/>
  <c r="V29" i="1"/>
  <c r="R29" i="1"/>
  <c r="N29" i="1"/>
  <c r="AJ30" i="1"/>
  <c r="AI30" i="1"/>
  <c r="AG30" i="1"/>
  <c r="AB30" i="1"/>
  <c r="AA30" i="1"/>
  <c r="AC30" i="1" s="1"/>
  <c r="X30" i="1"/>
  <c r="W30" i="1"/>
  <c r="T30" i="1"/>
  <c r="S30" i="1"/>
  <c r="P30" i="1"/>
  <c r="O30" i="1"/>
  <c r="L30" i="1"/>
  <c r="K30" i="1"/>
  <c r="M30" i="1" s="1"/>
  <c r="AK29" i="1"/>
  <c r="AG29" i="1"/>
  <c r="AC29" i="1"/>
  <c r="Y29" i="1"/>
  <c r="U29" i="1"/>
  <c r="Q29" i="1"/>
  <c r="M29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M19" i="1"/>
  <c r="M20" i="1"/>
  <c r="M21" i="1"/>
  <c r="M22" i="1"/>
  <c r="M23" i="1"/>
  <c r="M24" i="1"/>
  <c r="M25" i="1"/>
  <c r="M26" i="1"/>
  <c r="M27" i="1"/>
  <c r="M28" i="1"/>
  <c r="M15" i="1"/>
  <c r="M16" i="1"/>
  <c r="M17" i="1"/>
  <c r="M18" i="1"/>
  <c r="AK9" i="1"/>
  <c r="AK10" i="1"/>
  <c r="AK11" i="1"/>
  <c r="AK12" i="1"/>
  <c r="AK13" i="1"/>
  <c r="AK14" i="1"/>
  <c r="AG9" i="1"/>
  <c r="AG10" i="1"/>
  <c r="AG11" i="1"/>
  <c r="AG12" i="1"/>
  <c r="AG13" i="1"/>
  <c r="AG14" i="1"/>
  <c r="AC9" i="1"/>
  <c r="AC10" i="1"/>
  <c r="AC11" i="1"/>
  <c r="AC12" i="1"/>
  <c r="AC13" i="1"/>
  <c r="AC14" i="1"/>
  <c r="Y9" i="1"/>
  <c r="Y10" i="1"/>
  <c r="Y11" i="1"/>
  <c r="Y12" i="1"/>
  <c r="Y13" i="1"/>
  <c r="Y14" i="1"/>
  <c r="U9" i="1"/>
  <c r="U10" i="1"/>
  <c r="U11" i="1"/>
  <c r="U12" i="1"/>
  <c r="U13" i="1"/>
  <c r="U14" i="1"/>
  <c r="Q9" i="1"/>
  <c r="Q10" i="1"/>
  <c r="Q11" i="1"/>
  <c r="Q12" i="1"/>
  <c r="Q13" i="1"/>
  <c r="Q14" i="1"/>
  <c r="M9" i="1"/>
  <c r="M10" i="1"/>
  <c r="M11" i="1"/>
  <c r="M12" i="1"/>
  <c r="M13" i="1"/>
  <c r="M14" i="1"/>
  <c r="AK8" i="1"/>
  <c r="AG8" i="1"/>
  <c r="AC8" i="1"/>
  <c r="Y8" i="1"/>
  <c r="U8" i="1"/>
  <c r="Q8" i="1"/>
  <c r="M8" i="1"/>
  <c r="Y30" i="1" l="1"/>
  <c r="J30" i="1"/>
  <c r="F30" i="1"/>
  <c r="R30" i="1"/>
  <c r="AL30" i="1"/>
  <c r="V30" i="1"/>
  <c r="AD30" i="1"/>
  <c r="Z30" i="1"/>
  <c r="U30" i="1"/>
  <c r="N30" i="1"/>
  <c r="AK30" i="1"/>
  <c r="Q30" i="1"/>
</calcChain>
</file>

<file path=xl/sharedStrings.xml><?xml version="1.0" encoding="utf-8"?>
<sst xmlns="http://schemas.openxmlformats.org/spreadsheetml/2006/main" count="90" uniqueCount="56">
  <si>
    <t>1995 (II trim)</t>
  </si>
  <si>
    <t>2000 (III trim)</t>
  </si>
  <si>
    <t>2005 (II trim)</t>
  </si>
  <si>
    <t>2010 (II trim)</t>
  </si>
  <si>
    <t>2015 (II trim)</t>
  </si>
  <si>
    <t>2019 (II trim)</t>
  </si>
  <si>
    <t>2020 (IIItrim)</t>
  </si>
  <si>
    <t>2021 (II trim)</t>
  </si>
  <si>
    <t>Variables</t>
  </si>
  <si>
    <t>Hombres</t>
  </si>
  <si>
    <t>Mujeres</t>
  </si>
  <si>
    <t>BRECHA.        (H-M)</t>
  </si>
  <si>
    <t>% respecto a los hombres</t>
  </si>
  <si>
    <t>PEA</t>
  </si>
  <si>
    <t>PEA de acuerdo al estado civil</t>
  </si>
  <si>
    <t>Soltero</t>
  </si>
  <si>
    <t>Casado</t>
  </si>
  <si>
    <t>Unión Libre</t>
  </si>
  <si>
    <t>Separado</t>
  </si>
  <si>
    <t>Divorciado</t>
  </si>
  <si>
    <t>Viudo</t>
  </si>
  <si>
    <t>PEA de acuerdo a la Posición en el empleo</t>
  </si>
  <si>
    <t xml:space="preserve">Trabajadores subordinados y remunerados </t>
  </si>
  <si>
    <t>Empleadores</t>
  </si>
  <si>
    <t xml:space="preserve">Trabajadores por cuenta propia </t>
  </si>
  <si>
    <t xml:space="preserve">Trabajadores sin pago </t>
  </si>
  <si>
    <t>Ocupación</t>
  </si>
  <si>
    <t xml:space="preserve">Profesionales, técnicos y trabajadores del arte </t>
  </si>
  <si>
    <t>Trabajadores de la educación</t>
  </si>
  <si>
    <t>Funcionarios y directivos</t>
  </si>
  <si>
    <t xml:space="preserve">Oficinistas </t>
  </si>
  <si>
    <t xml:space="preserve">Trabajadores industriales artesanos y ayudantes </t>
  </si>
  <si>
    <t>Comerciantes</t>
  </si>
  <si>
    <t>Operadores de transporte</t>
  </si>
  <si>
    <t xml:space="preserve">Trabajaodres en servicios personales </t>
  </si>
  <si>
    <t xml:space="preserve">Trabajadores en protección y vigilancia </t>
  </si>
  <si>
    <t xml:space="preserve">Trabajadores agropecuarios </t>
  </si>
  <si>
    <t>Ingreso promedio</t>
  </si>
  <si>
    <t>Ingreso mensual</t>
  </si>
  <si>
    <t>Ingreso promedio Real (precios de 2021)</t>
  </si>
  <si>
    <t>PROMEDIO TRIMESTRAL</t>
  </si>
  <si>
    <t>INPC</t>
  </si>
  <si>
    <t>1995 (II)</t>
  </si>
  <si>
    <t>2000 (II)</t>
  </si>
  <si>
    <t>2005 (II)</t>
  </si>
  <si>
    <t>2010 (II)</t>
  </si>
  <si>
    <t>2015 (II)</t>
  </si>
  <si>
    <t>2019 (II)</t>
  </si>
  <si>
    <t>2020 (III)</t>
  </si>
  <si>
    <t>2021 (II)</t>
  </si>
  <si>
    <t>2022 (I)</t>
  </si>
  <si>
    <t>2022 (II trim)</t>
  </si>
  <si>
    <t>BASE II 2021</t>
  </si>
  <si>
    <t>BRECHAS DE GÉNERO EN EL MERCADO LABORAL</t>
  </si>
  <si>
    <t>MÉXICO</t>
  </si>
  <si>
    <t xml:space="preserve">Estimaciones de Simetría con base en los mircodatos de la ENOE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</si>
</sst>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6" xfId="0" applyFill="1" applyBorder="1"/>
    <xf numFmtId="0" fontId="0" fillId="0" borderId="6" xfId="0" applyBorder="1"/>
    <xf numFmtId="0" fontId="4" fillId="7" borderId="6" xfId="0" applyFont="1" applyFill="1" applyBorder="1"/>
    <xf numFmtId="0" fontId="4" fillId="8" borderId="6" xfId="0" applyFont="1" applyFill="1" applyBorder="1" applyAlignment="1">
      <alignment horizontal="left" wrapText="1"/>
    </xf>
    <xf numFmtId="0" fontId="4" fillId="9" borderId="6" xfId="0" applyFont="1" applyFill="1" applyBorder="1" applyAlignment="1">
      <alignment horizontal="left" wrapText="1"/>
    </xf>
    <xf numFmtId="0" fontId="0" fillId="10" borderId="6" xfId="0" applyFill="1" applyBorder="1" applyAlignment="1">
      <alignment horizontal="center" vertical="center"/>
    </xf>
    <xf numFmtId="0" fontId="4" fillId="10" borderId="6" xfId="0" applyFont="1" applyFill="1" applyBorder="1" applyAlignment="1">
      <alignment horizontal="left" wrapText="1"/>
    </xf>
    <xf numFmtId="2" fontId="0" fillId="10" borderId="6" xfId="0" applyNumberFormat="1" applyFill="1" applyBorder="1"/>
    <xf numFmtId="0" fontId="0" fillId="10" borderId="6" xfId="0" applyFill="1" applyBorder="1" applyAlignment="1">
      <alignment horizontal="left" vertical="center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6" xfId="0" applyBorder="1" applyAlignment="1">
      <alignment horizontal="center"/>
    </xf>
    <xf numFmtId="2" fontId="0" fillId="6" borderId="6" xfId="0" applyNumberFormat="1" applyFill="1" applyBorder="1"/>
    <xf numFmtId="164" fontId="0" fillId="0" borderId="6" xfId="0" applyNumberFormat="1" applyBorder="1"/>
    <xf numFmtId="2" fontId="0" fillId="0" borderId="6" xfId="0" applyNumberFormat="1" applyBorder="1"/>
    <xf numFmtId="2" fontId="0" fillId="0" borderId="0" xfId="0" applyNumberFormat="1"/>
    <xf numFmtId="2" fontId="0" fillId="7" borderId="6" xfId="0" applyNumberFormat="1" applyFill="1" applyBorder="1"/>
    <xf numFmtId="2" fontId="0" fillId="0" borderId="7" xfId="0" applyNumberFormat="1" applyBorder="1" applyAlignment="1">
      <alignment vertical="center" wrapText="1"/>
    </xf>
    <xf numFmtId="2" fontId="0" fillId="8" borderId="6" xfId="0" applyNumberFormat="1" applyFill="1" applyBorder="1"/>
    <xf numFmtId="2" fontId="0" fillId="9" borderId="6" xfId="0" applyNumberFormat="1" applyFill="1" applyBorder="1"/>
    <xf numFmtId="0" fontId="5" fillId="0" borderId="0" xfId="0" applyFont="1"/>
    <xf numFmtId="0" fontId="6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8" borderId="6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2D3E1-5876-E641-A01E-524EF81C70AE}">
  <dimension ref="A2:AL46"/>
  <sheetViews>
    <sheetView tabSelected="1" workbookViewId="0">
      <pane xSplit="14" ySplit="18" topLeftCell="O19" activePane="bottomRight" state="frozen"/>
      <selection pane="topRight" activeCell="O1" sqref="O1"/>
      <selection pane="bottomLeft" activeCell="A16" sqref="A16"/>
      <selection pane="bottomRight" activeCell="B21" sqref="B21"/>
    </sheetView>
  </sheetViews>
  <sheetFormatPr baseColWidth="10" defaultRowHeight="16" x14ac:dyDescent="0.2"/>
  <cols>
    <col min="1" max="1" width="32.5" customWidth="1"/>
    <col min="2" max="2" width="41.33203125" bestFit="1" customWidth="1"/>
    <col min="3" max="7" width="10.83203125" customWidth="1"/>
    <col min="8" max="8" width="7.83203125" bestFit="1" customWidth="1"/>
    <col min="9" max="9" width="10.5" bestFit="1" customWidth="1"/>
    <col min="10" max="10" width="10.6640625" bestFit="1" customWidth="1"/>
    <col min="23" max="23" width="9.5" bestFit="1" customWidth="1"/>
    <col min="24" max="24" width="7.83203125" bestFit="1" customWidth="1"/>
    <col min="25" max="26" width="10.33203125" customWidth="1"/>
  </cols>
  <sheetData>
    <row r="2" spans="1:38" ht="37" x14ac:dyDescent="0.45">
      <c r="A2" s="27" t="s">
        <v>53</v>
      </c>
    </row>
    <row r="3" spans="1:38" ht="37" x14ac:dyDescent="0.45">
      <c r="A3" s="27" t="s">
        <v>54</v>
      </c>
    </row>
    <row r="4" spans="1:38" ht="21" x14ac:dyDescent="0.25">
      <c r="A4" s="28" t="s">
        <v>55</v>
      </c>
    </row>
    <row r="6" spans="1:38" ht="20" x14ac:dyDescent="0.25">
      <c r="A6" s="34"/>
      <c r="B6" s="35"/>
      <c r="C6" s="34" t="s">
        <v>0</v>
      </c>
      <c r="D6" s="36"/>
      <c r="E6" s="36"/>
      <c r="F6" s="35"/>
      <c r="G6" s="37" t="s">
        <v>1</v>
      </c>
      <c r="H6" s="38"/>
      <c r="I6" s="38"/>
      <c r="J6" s="39"/>
      <c r="K6" s="40" t="s">
        <v>2</v>
      </c>
      <c r="L6" s="41"/>
      <c r="M6" s="41"/>
      <c r="N6" s="42"/>
      <c r="O6" s="40" t="s">
        <v>3</v>
      </c>
      <c r="P6" s="41"/>
      <c r="Q6" s="41"/>
      <c r="R6" s="42"/>
      <c r="S6" s="43" t="s">
        <v>4</v>
      </c>
      <c r="T6" s="44"/>
      <c r="U6" s="44"/>
      <c r="V6" s="45"/>
      <c r="W6" s="40" t="s">
        <v>5</v>
      </c>
      <c r="X6" s="41"/>
      <c r="Y6" s="41"/>
      <c r="Z6" s="42"/>
      <c r="AA6" s="34" t="s">
        <v>6</v>
      </c>
      <c r="AB6" s="36"/>
      <c r="AC6" s="36"/>
      <c r="AD6" s="35"/>
      <c r="AE6" s="40" t="s">
        <v>7</v>
      </c>
      <c r="AF6" s="41"/>
      <c r="AG6" s="41"/>
      <c r="AH6" s="42"/>
      <c r="AI6" s="29" t="s">
        <v>51</v>
      </c>
      <c r="AJ6" s="30"/>
      <c r="AK6" s="30"/>
      <c r="AL6" s="30"/>
    </row>
    <row r="7" spans="1:38" ht="68" x14ac:dyDescent="0.2">
      <c r="A7" s="31" t="s">
        <v>8</v>
      </c>
      <c r="B7" s="32"/>
      <c r="C7" s="1" t="s">
        <v>9</v>
      </c>
      <c r="D7" s="1" t="s">
        <v>10</v>
      </c>
      <c r="E7" s="2" t="s">
        <v>11</v>
      </c>
      <c r="F7" s="3" t="s">
        <v>12</v>
      </c>
      <c r="G7" s="1" t="s">
        <v>9</v>
      </c>
      <c r="H7" s="1" t="s">
        <v>10</v>
      </c>
      <c r="I7" s="2" t="s">
        <v>11</v>
      </c>
      <c r="J7" s="3" t="s">
        <v>12</v>
      </c>
      <c r="K7" s="1" t="s">
        <v>9</v>
      </c>
      <c r="L7" s="1" t="s">
        <v>10</v>
      </c>
      <c r="M7" s="2" t="s">
        <v>11</v>
      </c>
      <c r="N7" s="3" t="s">
        <v>12</v>
      </c>
      <c r="O7" s="1" t="s">
        <v>9</v>
      </c>
      <c r="P7" s="1" t="s">
        <v>10</v>
      </c>
      <c r="Q7" s="2" t="s">
        <v>11</v>
      </c>
      <c r="R7" s="3" t="s">
        <v>12</v>
      </c>
      <c r="S7" s="1" t="s">
        <v>9</v>
      </c>
      <c r="T7" s="1" t="s">
        <v>10</v>
      </c>
      <c r="U7" s="2" t="s">
        <v>11</v>
      </c>
      <c r="V7" s="3" t="s">
        <v>12</v>
      </c>
      <c r="W7" s="1" t="s">
        <v>9</v>
      </c>
      <c r="X7" s="1" t="s">
        <v>10</v>
      </c>
      <c r="Y7" s="2" t="s">
        <v>11</v>
      </c>
      <c r="Z7" s="3" t="s">
        <v>12</v>
      </c>
      <c r="AA7" s="1" t="s">
        <v>9</v>
      </c>
      <c r="AB7" s="1" t="s">
        <v>10</v>
      </c>
      <c r="AC7" s="2" t="s">
        <v>11</v>
      </c>
      <c r="AD7" s="3" t="s">
        <v>12</v>
      </c>
      <c r="AE7" s="1" t="s">
        <v>9</v>
      </c>
      <c r="AF7" s="1" t="s">
        <v>10</v>
      </c>
      <c r="AG7" s="2" t="s">
        <v>11</v>
      </c>
      <c r="AH7" s="3" t="s">
        <v>12</v>
      </c>
      <c r="AI7" s="1" t="s">
        <v>9</v>
      </c>
      <c r="AJ7" s="1" t="s">
        <v>10</v>
      </c>
      <c r="AK7" s="2" t="s">
        <v>11</v>
      </c>
      <c r="AL7" s="3" t="s">
        <v>12</v>
      </c>
    </row>
    <row r="8" spans="1:38" x14ac:dyDescent="0.2">
      <c r="A8" s="4" t="s">
        <v>13</v>
      </c>
      <c r="B8" s="5" t="s">
        <v>13</v>
      </c>
      <c r="C8" s="19">
        <v>67.08</v>
      </c>
      <c r="D8" s="19">
        <v>32.92</v>
      </c>
      <c r="E8" s="19">
        <f>C8-D8</f>
        <v>34.159999999999997</v>
      </c>
      <c r="F8" s="19"/>
      <c r="G8" s="19">
        <v>65.5</v>
      </c>
      <c r="H8" s="19">
        <v>34.5</v>
      </c>
      <c r="I8" s="19">
        <f>G8-H8</f>
        <v>31</v>
      </c>
      <c r="J8" s="19"/>
      <c r="K8" s="19">
        <v>63.25</v>
      </c>
      <c r="L8" s="19">
        <v>36.75</v>
      </c>
      <c r="M8" s="19">
        <f>K8-L8</f>
        <v>26.5</v>
      </c>
      <c r="N8" s="19"/>
      <c r="O8" s="19">
        <v>62.38</v>
      </c>
      <c r="P8" s="19">
        <v>37.619999999999997</v>
      </c>
      <c r="Q8" s="19">
        <f>O8-P8</f>
        <v>24.760000000000005</v>
      </c>
      <c r="R8" s="19"/>
      <c r="S8" s="19">
        <v>62.11</v>
      </c>
      <c r="T8" s="19">
        <v>37.619999999999997</v>
      </c>
      <c r="U8" s="19">
        <f>S8-T8</f>
        <v>24.490000000000002</v>
      </c>
      <c r="V8" s="19"/>
      <c r="W8" s="19">
        <v>60.87</v>
      </c>
      <c r="X8" s="19">
        <v>39.130000000000003</v>
      </c>
      <c r="Y8" s="19">
        <f>W8-X8</f>
        <v>21.739999999999995</v>
      </c>
      <c r="Z8" s="19"/>
      <c r="AA8" s="19">
        <v>62.36</v>
      </c>
      <c r="AB8" s="19">
        <v>37.64</v>
      </c>
      <c r="AC8" s="19">
        <f>AA8-AB8</f>
        <v>24.72</v>
      </c>
      <c r="AD8" s="19"/>
      <c r="AE8" s="19">
        <v>60.79</v>
      </c>
      <c r="AF8" s="19">
        <v>39.21</v>
      </c>
      <c r="AG8" s="19">
        <f>AE8-AF8</f>
        <v>21.58</v>
      </c>
      <c r="AH8" s="19"/>
      <c r="AI8" s="19">
        <v>60.13</v>
      </c>
      <c r="AJ8" s="19">
        <v>39.869999999999997</v>
      </c>
      <c r="AK8" s="21">
        <f>AI8-AJ8</f>
        <v>20.260000000000005</v>
      </c>
      <c r="AL8" s="22"/>
    </row>
    <row r="9" spans="1:38" x14ac:dyDescent="0.2">
      <c r="A9" s="33" t="s">
        <v>14</v>
      </c>
      <c r="B9" s="7" t="s">
        <v>15</v>
      </c>
      <c r="C9" s="23">
        <v>33.78</v>
      </c>
      <c r="D9" s="23">
        <v>40.5</v>
      </c>
      <c r="E9" s="19">
        <f t="shared" ref="E9:E29" si="0">C9-D9</f>
        <v>-6.7199999999999989</v>
      </c>
      <c r="F9" s="23"/>
      <c r="G9" s="23">
        <v>28.76</v>
      </c>
      <c r="H9" s="23">
        <v>38.729999999999997</v>
      </c>
      <c r="I9" s="19">
        <f t="shared" ref="I9:I14" si="1">G9-H9</f>
        <v>-9.9699999999999953</v>
      </c>
      <c r="J9" s="23"/>
      <c r="K9" s="23">
        <v>27.46</v>
      </c>
      <c r="L9" s="23">
        <v>35.729999999999997</v>
      </c>
      <c r="M9" s="19">
        <f t="shared" ref="M9:M30" si="2">K9-L9</f>
        <v>-8.269999999999996</v>
      </c>
      <c r="N9" s="23"/>
      <c r="O9" s="23">
        <v>28.38</v>
      </c>
      <c r="P9" s="23">
        <v>34.380000000000003</v>
      </c>
      <c r="Q9" s="19">
        <f t="shared" ref="Q9:Q30" si="3">O9-P9</f>
        <v>-6.0000000000000036</v>
      </c>
      <c r="R9" s="23"/>
      <c r="S9" s="23">
        <v>27.41</v>
      </c>
      <c r="T9" s="23">
        <v>33.33</v>
      </c>
      <c r="U9" s="19">
        <f t="shared" ref="U9:U30" si="4">S9-T9</f>
        <v>-5.9199999999999982</v>
      </c>
      <c r="V9" s="23"/>
      <c r="W9" s="23">
        <v>28.27</v>
      </c>
      <c r="X9" s="23">
        <v>33.4</v>
      </c>
      <c r="Y9" s="19">
        <f t="shared" ref="Y9:Y30" si="5">W9-X9</f>
        <v>-5.129999999999999</v>
      </c>
      <c r="Z9" s="23"/>
      <c r="AA9" s="23">
        <v>28.45</v>
      </c>
      <c r="AB9" s="23">
        <v>33.39</v>
      </c>
      <c r="AC9" s="19">
        <f t="shared" ref="AC9:AC30" si="6">AA9-AB9</f>
        <v>-4.9400000000000013</v>
      </c>
      <c r="AD9" s="23"/>
      <c r="AE9" s="23">
        <v>29.52</v>
      </c>
      <c r="AF9" s="23">
        <v>34.31</v>
      </c>
      <c r="AG9" s="19">
        <f t="shared" ref="AG9:AG29" si="7">AE9-AF9</f>
        <v>-4.7900000000000027</v>
      </c>
      <c r="AH9" s="23"/>
      <c r="AI9" s="23">
        <v>29.97</v>
      </c>
      <c r="AJ9" s="23">
        <v>34.090000000000003</v>
      </c>
      <c r="AK9" s="21">
        <f t="shared" ref="AK9:AK30" si="8">AI9-AJ9</f>
        <v>-4.1200000000000045</v>
      </c>
      <c r="AL9" s="22"/>
    </row>
    <row r="10" spans="1:38" x14ac:dyDescent="0.2">
      <c r="A10" s="33"/>
      <c r="B10" s="7" t="s">
        <v>16</v>
      </c>
      <c r="C10" s="23">
        <v>57.58</v>
      </c>
      <c r="D10" s="23">
        <v>40.21</v>
      </c>
      <c r="E10" s="19">
        <f t="shared" si="0"/>
        <v>17.369999999999997</v>
      </c>
      <c r="F10" s="23"/>
      <c r="G10" s="23">
        <v>57.46</v>
      </c>
      <c r="H10" s="23">
        <v>40.049999999999997</v>
      </c>
      <c r="I10" s="19">
        <f t="shared" si="1"/>
        <v>17.410000000000004</v>
      </c>
      <c r="J10" s="23"/>
      <c r="K10" s="23">
        <v>55.38</v>
      </c>
      <c r="L10" s="23">
        <v>40.4</v>
      </c>
      <c r="M10" s="19">
        <f t="shared" si="2"/>
        <v>14.980000000000004</v>
      </c>
      <c r="N10" s="23"/>
      <c r="O10" s="23">
        <v>51.08</v>
      </c>
      <c r="P10" s="23">
        <v>39.25</v>
      </c>
      <c r="Q10" s="19">
        <f t="shared" si="3"/>
        <v>11.829999999999998</v>
      </c>
      <c r="R10" s="23"/>
      <c r="S10" s="23">
        <v>49</v>
      </c>
      <c r="T10" s="23">
        <v>38.03</v>
      </c>
      <c r="U10" s="19">
        <f t="shared" si="4"/>
        <v>10.969999999999999</v>
      </c>
      <c r="V10" s="23"/>
      <c r="W10" s="23">
        <v>45.77</v>
      </c>
      <c r="X10" s="23">
        <v>35.53</v>
      </c>
      <c r="Y10" s="19">
        <f t="shared" si="5"/>
        <v>10.240000000000002</v>
      </c>
      <c r="Z10" s="23"/>
      <c r="AA10" s="23">
        <v>43.3</v>
      </c>
      <c r="AB10" s="23">
        <v>34.03</v>
      </c>
      <c r="AC10" s="19">
        <f t="shared" si="6"/>
        <v>9.269999999999996</v>
      </c>
      <c r="AD10" s="23"/>
      <c r="AE10" s="23">
        <v>42.93</v>
      </c>
      <c r="AF10" s="23">
        <v>33.090000000000003</v>
      </c>
      <c r="AG10" s="19">
        <f t="shared" si="7"/>
        <v>9.8399999999999963</v>
      </c>
      <c r="AH10" s="23"/>
      <c r="AI10" s="23">
        <v>41.91</v>
      </c>
      <c r="AJ10" s="23">
        <v>32.270000000000003</v>
      </c>
      <c r="AK10" s="21">
        <f t="shared" si="8"/>
        <v>9.6399999999999935</v>
      </c>
      <c r="AL10" s="22"/>
    </row>
    <row r="11" spans="1:38" x14ac:dyDescent="0.2">
      <c r="A11" s="33"/>
      <c r="B11" s="7" t="s">
        <v>17</v>
      </c>
      <c r="C11" s="23">
        <v>8.9700000000000006</v>
      </c>
      <c r="D11" s="23">
        <v>5.83</v>
      </c>
      <c r="E11" s="19">
        <f t="shared" si="0"/>
        <v>3.1400000000000006</v>
      </c>
      <c r="F11" s="23"/>
      <c r="G11" s="23">
        <v>10.31</v>
      </c>
      <c r="H11" s="23">
        <v>7</v>
      </c>
      <c r="I11" s="19">
        <f t="shared" si="1"/>
        <v>3.3100000000000005</v>
      </c>
      <c r="J11" s="23"/>
      <c r="K11" s="23">
        <v>13.12</v>
      </c>
      <c r="L11" s="23">
        <v>9.0299999999999994</v>
      </c>
      <c r="M11" s="19">
        <f t="shared" si="2"/>
        <v>4.09</v>
      </c>
      <c r="N11" s="23"/>
      <c r="O11" s="23">
        <v>15.84</v>
      </c>
      <c r="P11" s="23">
        <v>11.48</v>
      </c>
      <c r="Q11" s="19">
        <f t="shared" si="3"/>
        <v>4.3599999999999994</v>
      </c>
      <c r="R11" s="23"/>
      <c r="S11" s="23">
        <v>18.55</v>
      </c>
      <c r="T11" s="23">
        <v>13.63</v>
      </c>
      <c r="U11" s="19">
        <f t="shared" si="4"/>
        <v>4.92</v>
      </c>
      <c r="V11" s="23"/>
      <c r="W11" s="23">
        <v>20.12</v>
      </c>
      <c r="X11" s="23">
        <v>15.7</v>
      </c>
      <c r="Y11" s="19">
        <f t="shared" si="5"/>
        <v>4.4200000000000017</v>
      </c>
      <c r="Z11" s="23"/>
      <c r="AA11" s="23">
        <v>21.37</v>
      </c>
      <c r="AB11" s="23">
        <v>16.190000000000001</v>
      </c>
      <c r="AC11" s="19">
        <f t="shared" si="6"/>
        <v>5.18</v>
      </c>
      <c r="AD11" s="23"/>
      <c r="AE11" s="23">
        <v>21.11</v>
      </c>
      <c r="AF11" s="23">
        <v>16.38</v>
      </c>
      <c r="AG11" s="19">
        <f t="shared" si="7"/>
        <v>4.7300000000000004</v>
      </c>
      <c r="AH11" s="23"/>
      <c r="AI11" s="23">
        <v>21.74</v>
      </c>
      <c r="AJ11" s="23">
        <v>16.97</v>
      </c>
      <c r="AK11" s="21">
        <f t="shared" si="8"/>
        <v>4.7699999999999996</v>
      </c>
      <c r="AL11" s="22"/>
    </row>
    <row r="12" spans="1:38" x14ac:dyDescent="0.2">
      <c r="A12" s="33"/>
      <c r="B12" s="7" t="s">
        <v>18</v>
      </c>
      <c r="C12" s="23">
        <v>1.1499999999999999</v>
      </c>
      <c r="D12" s="23">
        <v>4.87</v>
      </c>
      <c r="E12" s="19">
        <f t="shared" si="0"/>
        <v>-3.72</v>
      </c>
      <c r="F12" s="23"/>
      <c r="G12" s="23">
        <v>1.43</v>
      </c>
      <c r="H12" s="23">
        <v>6.22</v>
      </c>
      <c r="I12" s="19">
        <f t="shared" si="1"/>
        <v>-4.79</v>
      </c>
      <c r="J12" s="23"/>
      <c r="K12" s="23">
        <v>1.91</v>
      </c>
      <c r="L12" s="23">
        <v>6.56</v>
      </c>
      <c r="M12" s="19">
        <f t="shared" si="2"/>
        <v>-4.6499999999999995</v>
      </c>
      <c r="N12" s="23"/>
      <c r="O12" s="23">
        <v>2.36</v>
      </c>
      <c r="P12" s="23">
        <v>6.84</v>
      </c>
      <c r="Q12" s="19">
        <f t="shared" si="3"/>
        <v>-4.4800000000000004</v>
      </c>
      <c r="R12" s="23"/>
      <c r="S12" s="23">
        <v>2.75</v>
      </c>
      <c r="T12" s="23">
        <v>7.05</v>
      </c>
      <c r="U12" s="19">
        <f t="shared" si="4"/>
        <v>-4.3</v>
      </c>
      <c r="V12" s="23"/>
      <c r="W12" s="23">
        <v>3.31</v>
      </c>
      <c r="X12" s="23">
        <v>7.33</v>
      </c>
      <c r="Y12" s="19">
        <f t="shared" si="5"/>
        <v>-4.0199999999999996</v>
      </c>
      <c r="Z12" s="23"/>
      <c r="AA12" s="23">
        <v>3.99</v>
      </c>
      <c r="AB12" s="23">
        <v>7.63</v>
      </c>
      <c r="AC12" s="19">
        <f t="shared" si="6"/>
        <v>-3.6399999999999997</v>
      </c>
      <c r="AD12" s="23"/>
      <c r="AE12" s="23">
        <v>3.57</v>
      </c>
      <c r="AF12" s="23">
        <v>7.92</v>
      </c>
      <c r="AG12" s="19">
        <f t="shared" si="7"/>
        <v>-4.3499999999999996</v>
      </c>
      <c r="AH12" s="23"/>
      <c r="AI12" s="23">
        <v>3.32</v>
      </c>
      <c r="AJ12" s="23">
        <v>7.78</v>
      </c>
      <c r="AK12" s="21">
        <f t="shared" si="8"/>
        <v>-4.4600000000000009</v>
      </c>
      <c r="AL12" s="22"/>
    </row>
    <row r="13" spans="1:38" x14ac:dyDescent="0.2">
      <c r="A13" s="33"/>
      <c r="B13" s="7" t="s">
        <v>19</v>
      </c>
      <c r="C13" s="23">
        <v>0.43</v>
      </c>
      <c r="D13" s="23">
        <v>2.06</v>
      </c>
      <c r="E13" s="19">
        <f t="shared" si="0"/>
        <v>-1.6300000000000001</v>
      </c>
      <c r="F13" s="23"/>
      <c r="G13" s="23">
        <v>0.56000000000000005</v>
      </c>
      <c r="H13" s="23">
        <v>2.2799999999999998</v>
      </c>
      <c r="I13" s="19">
        <f t="shared" si="1"/>
        <v>-1.7199999999999998</v>
      </c>
      <c r="J13" s="23"/>
      <c r="K13" s="23">
        <v>0.76</v>
      </c>
      <c r="L13" s="23">
        <v>2.76</v>
      </c>
      <c r="M13" s="19">
        <f t="shared" si="2"/>
        <v>-1.9999999999999998</v>
      </c>
      <c r="N13" s="23"/>
      <c r="O13" s="23">
        <v>0.99</v>
      </c>
      <c r="P13" s="23">
        <v>2.92</v>
      </c>
      <c r="Q13" s="19">
        <f t="shared" si="3"/>
        <v>-1.93</v>
      </c>
      <c r="R13" s="23"/>
      <c r="S13" s="23">
        <v>0.98</v>
      </c>
      <c r="T13" s="23">
        <v>2.99</v>
      </c>
      <c r="U13" s="19">
        <f t="shared" si="4"/>
        <v>-2.0100000000000002</v>
      </c>
      <c r="V13" s="23"/>
      <c r="W13" s="23">
        <v>1.18</v>
      </c>
      <c r="X13" s="23">
        <v>3.06</v>
      </c>
      <c r="Y13" s="19">
        <f t="shared" si="5"/>
        <v>-1.8800000000000001</v>
      </c>
      <c r="Z13" s="23"/>
      <c r="AA13" s="23">
        <v>1.48</v>
      </c>
      <c r="AB13" s="23">
        <v>3.47</v>
      </c>
      <c r="AC13" s="19">
        <f t="shared" si="6"/>
        <v>-1.9900000000000002</v>
      </c>
      <c r="AD13" s="23"/>
      <c r="AE13" s="23">
        <v>1.47</v>
      </c>
      <c r="AF13" s="23">
        <v>3.26</v>
      </c>
      <c r="AG13" s="19">
        <f t="shared" si="7"/>
        <v>-1.7899999999999998</v>
      </c>
      <c r="AH13" s="23"/>
      <c r="AI13" s="23">
        <v>1.5</v>
      </c>
      <c r="AJ13" s="23">
        <v>3.5</v>
      </c>
      <c r="AK13" s="21">
        <f t="shared" si="8"/>
        <v>-2</v>
      </c>
      <c r="AL13" s="22"/>
    </row>
    <row r="14" spans="1:38" x14ac:dyDescent="0.2">
      <c r="A14" s="33"/>
      <c r="B14" s="7" t="s">
        <v>20</v>
      </c>
      <c r="C14" s="23">
        <v>1.27</v>
      </c>
      <c r="D14" s="23">
        <v>6.36</v>
      </c>
      <c r="E14" s="19">
        <f t="shared" si="0"/>
        <v>-5.09</v>
      </c>
      <c r="F14" s="23"/>
      <c r="G14" s="23">
        <v>1.38</v>
      </c>
      <c r="H14" s="23">
        <v>5.65</v>
      </c>
      <c r="I14" s="19">
        <f t="shared" si="1"/>
        <v>-4.2700000000000005</v>
      </c>
      <c r="J14" s="23"/>
      <c r="K14" s="23">
        <v>1.36</v>
      </c>
      <c r="L14" s="23">
        <v>5.51</v>
      </c>
      <c r="M14" s="19">
        <f t="shared" si="2"/>
        <v>-4.1499999999999995</v>
      </c>
      <c r="N14" s="23"/>
      <c r="O14" s="23">
        <v>1.36</v>
      </c>
      <c r="P14" s="23">
        <v>5.13</v>
      </c>
      <c r="Q14" s="19">
        <f t="shared" si="3"/>
        <v>-3.7699999999999996</v>
      </c>
      <c r="R14" s="23"/>
      <c r="S14" s="23">
        <v>1.32</v>
      </c>
      <c r="T14" s="23">
        <v>4.96</v>
      </c>
      <c r="U14" s="19">
        <f t="shared" si="4"/>
        <v>-3.6399999999999997</v>
      </c>
      <c r="V14" s="23"/>
      <c r="W14" s="23">
        <v>1.35</v>
      </c>
      <c r="X14" s="23">
        <v>4.9800000000000004</v>
      </c>
      <c r="Y14" s="19">
        <f t="shared" si="5"/>
        <v>-3.6300000000000003</v>
      </c>
      <c r="Z14" s="23"/>
      <c r="AA14" s="23">
        <v>1.39</v>
      </c>
      <c r="AB14" s="23">
        <v>4.78</v>
      </c>
      <c r="AC14" s="19">
        <f t="shared" si="6"/>
        <v>-3.3900000000000006</v>
      </c>
      <c r="AD14" s="23"/>
      <c r="AE14" s="23">
        <v>1.38</v>
      </c>
      <c r="AF14" s="23">
        <v>5.03</v>
      </c>
      <c r="AG14" s="19">
        <f t="shared" si="7"/>
        <v>-3.6500000000000004</v>
      </c>
      <c r="AH14" s="23"/>
      <c r="AI14" s="23">
        <v>1.55</v>
      </c>
      <c r="AJ14" s="23">
        <v>5.37</v>
      </c>
      <c r="AK14" s="21">
        <f t="shared" si="8"/>
        <v>-3.8200000000000003</v>
      </c>
      <c r="AL14" s="22"/>
    </row>
    <row r="15" spans="1:38" ht="17" x14ac:dyDescent="0.2">
      <c r="A15" s="46" t="s">
        <v>21</v>
      </c>
      <c r="B15" s="8" t="s">
        <v>22</v>
      </c>
      <c r="C15" s="24">
        <v>54.94</v>
      </c>
      <c r="D15" s="25">
        <v>54.36</v>
      </c>
      <c r="E15" s="25">
        <f t="shared" si="0"/>
        <v>0.57999999999999829</v>
      </c>
      <c r="F15" s="25"/>
      <c r="G15" s="24">
        <v>62.24</v>
      </c>
      <c r="H15" s="24">
        <v>65.849999999999994</v>
      </c>
      <c r="I15" s="25">
        <f>G15-H15</f>
        <v>-3.6099999999999923</v>
      </c>
      <c r="J15" s="25"/>
      <c r="K15" s="24">
        <v>65.5</v>
      </c>
      <c r="L15" s="24">
        <v>62.24</v>
      </c>
      <c r="M15" s="19">
        <f t="shared" si="2"/>
        <v>3.259999999999998</v>
      </c>
      <c r="N15" s="25"/>
      <c r="O15" s="24">
        <v>62.39</v>
      </c>
      <c r="P15" s="24">
        <v>61.22</v>
      </c>
      <c r="Q15" s="19">
        <f t="shared" si="3"/>
        <v>1.1700000000000017</v>
      </c>
      <c r="R15" s="25"/>
      <c r="S15" s="24">
        <v>65.430000000000007</v>
      </c>
      <c r="T15" s="24">
        <v>64.11</v>
      </c>
      <c r="U15" s="19">
        <f t="shared" si="4"/>
        <v>1.3200000000000074</v>
      </c>
      <c r="V15" s="25"/>
      <c r="W15" s="24">
        <v>66.489999999999995</v>
      </c>
      <c r="X15" s="24">
        <v>64.760000000000005</v>
      </c>
      <c r="Y15" s="19">
        <f t="shared" si="5"/>
        <v>1.7299999999999898</v>
      </c>
      <c r="Z15" s="25"/>
      <c r="AA15" s="24">
        <v>64.92</v>
      </c>
      <c r="AB15" s="24">
        <v>65.680000000000007</v>
      </c>
      <c r="AC15" s="19">
        <f t="shared" si="6"/>
        <v>-0.76000000000000512</v>
      </c>
      <c r="AD15" s="25"/>
      <c r="AE15" s="24">
        <v>65.97</v>
      </c>
      <c r="AF15" s="24">
        <v>64.97</v>
      </c>
      <c r="AG15" s="19">
        <f t="shared" si="7"/>
        <v>1</v>
      </c>
      <c r="AH15" s="25"/>
      <c r="AI15" s="24">
        <v>66.39</v>
      </c>
      <c r="AJ15" s="24">
        <v>65.59</v>
      </c>
      <c r="AK15" s="21">
        <f t="shared" si="8"/>
        <v>0.79999999999999716</v>
      </c>
      <c r="AL15" s="22"/>
    </row>
    <row r="16" spans="1:38" ht="17" x14ac:dyDescent="0.2">
      <c r="A16" s="46"/>
      <c r="B16" s="8" t="s">
        <v>23</v>
      </c>
      <c r="C16" s="24">
        <v>5.55</v>
      </c>
      <c r="D16" s="25">
        <v>1.34</v>
      </c>
      <c r="E16" s="25">
        <f t="shared" si="0"/>
        <v>4.21</v>
      </c>
      <c r="F16" s="25"/>
      <c r="G16" s="24">
        <v>5.48</v>
      </c>
      <c r="H16" s="24">
        <v>1.93</v>
      </c>
      <c r="I16" s="25">
        <f t="shared" ref="I16:I29" si="9">G16-H16</f>
        <v>3.5500000000000007</v>
      </c>
      <c r="J16" s="25"/>
      <c r="K16" s="24">
        <v>6.09</v>
      </c>
      <c r="L16" s="24">
        <v>1.99</v>
      </c>
      <c r="M16" s="19">
        <f t="shared" si="2"/>
        <v>4.0999999999999996</v>
      </c>
      <c r="N16" s="25"/>
      <c r="O16" s="24">
        <v>5.87</v>
      </c>
      <c r="P16" s="24">
        <v>2.2799999999999998</v>
      </c>
      <c r="Q16" s="19">
        <f t="shared" si="3"/>
        <v>3.5900000000000003</v>
      </c>
      <c r="R16" s="25"/>
      <c r="S16" s="24">
        <v>5.19</v>
      </c>
      <c r="T16" s="24">
        <v>2.14</v>
      </c>
      <c r="U16" s="19">
        <f t="shared" si="4"/>
        <v>3.0500000000000003</v>
      </c>
      <c r="V16" s="25"/>
      <c r="W16" s="24">
        <v>5.95</v>
      </c>
      <c r="X16" s="24">
        <v>2.37</v>
      </c>
      <c r="Y16" s="19">
        <f t="shared" si="5"/>
        <v>3.58</v>
      </c>
      <c r="Z16" s="25"/>
      <c r="AA16" s="24">
        <v>5.64</v>
      </c>
      <c r="AB16" s="24">
        <v>2.56</v>
      </c>
      <c r="AC16" s="19">
        <f t="shared" si="6"/>
        <v>3.0799999999999996</v>
      </c>
      <c r="AD16" s="25"/>
      <c r="AE16" s="24">
        <v>5.94</v>
      </c>
      <c r="AF16" s="24">
        <v>2.69</v>
      </c>
      <c r="AG16" s="19">
        <f t="shared" si="7"/>
        <v>3.2500000000000004</v>
      </c>
      <c r="AH16" s="25"/>
      <c r="AI16" s="24">
        <v>6.49</v>
      </c>
      <c r="AJ16" s="24">
        <v>2.84</v>
      </c>
      <c r="AK16" s="21">
        <f t="shared" si="8"/>
        <v>3.6500000000000004</v>
      </c>
      <c r="AL16" s="22"/>
    </row>
    <row r="17" spans="1:38" ht="17" x14ac:dyDescent="0.2">
      <c r="A17" s="46"/>
      <c r="B17" s="8" t="s">
        <v>24</v>
      </c>
      <c r="C17" s="24">
        <v>25.48</v>
      </c>
      <c r="D17" s="25">
        <v>20.69</v>
      </c>
      <c r="E17" s="25">
        <f t="shared" si="0"/>
        <v>4.7899999999999991</v>
      </c>
      <c r="F17" s="25"/>
      <c r="G17" s="24">
        <v>24.49</v>
      </c>
      <c r="H17" s="24">
        <v>20.37</v>
      </c>
      <c r="I17" s="25">
        <f t="shared" si="9"/>
        <v>4.1199999999999974</v>
      </c>
      <c r="J17" s="25"/>
      <c r="K17" s="24">
        <v>23.5</v>
      </c>
      <c r="L17" s="24">
        <v>21.93</v>
      </c>
      <c r="M17" s="19">
        <f t="shared" si="2"/>
        <v>1.5700000000000003</v>
      </c>
      <c r="N17" s="25"/>
      <c r="O17" s="24">
        <v>21.94</v>
      </c>
      <c r="P17" s="24">
        <v>22.49</v>
      </c>
      <c r="Q17" s="19">
        <f t="shared" si="3"/>
        <v>-0.54999999999999716</v>
      </c>
      <c r="R17" s="25"/>
      <c r="S17" s="24">
        <v>21.41</v>
      </c>
      <c r="T17" s="24">
        <v>21.58</v>
      </c>
      <c r="U17" s="19">
        <f t="shared" si="4"/>
        <v>-0.16999999999999815</v>
      </c>
      <c r="V17" s="25"/>
      <c r="W17" s="24">
        <v>21.06</v>
      </c>
      <c r="X17" s="24">
        <v>23</v>
      </c>
      <c r="Y17" s="19">
        <f t="shared" si="5"/>
        <v>-1.9400000000000013</v>
      </c>
      <c r="Z17" s="25"/>
      <c r="AA17" s="24">
        <v>21.09</v>
      </c>
      <c r="AB17" s="24">
        <v>21.05</v>
      </c>
      <c r="AC17" s="19">
        <f t="shared" si="6"/>
        <v>3.9999999999999147E-2</v>
      </c>
      <c r="AD17" s="25"/>
      <c r="AE17" s="24">
        <v>21.18</v>
      </c>
      <c r="AF17" s="24">
        <v>22.49</v>
      </c>
      <c r="AG17" s="19">
        <f t="shared" si="7"/>
        <v>-1.3099999999999987</v>
      </c>
      <c r="AH17" s="25"/>
      <c r="AI17" s="24">
        <v>21.41</v>
      </c>
      <c r="AJ17" s="24">
        <v>22.56</v>
      </c>
      <c r="AK17" s="21">
        <f t="shared" si="8"/>
        <v>-1.1499999999999986</v>
      </c>
      <c r="AL17" s="22"/>
    </row>
    <row r="18" spans="1:38" ht="17" x14ac:dyDescent="0.2">
      <c r="A18" s="46"/>
      <c r="B18" s="8" t="s">
        <v>25</v>
      </c>
      <c r="C18" s="24">
        <v>7.9</v>
      </c>
      <c r="D18" s="25">
        <v>14.95</v>
      </c>
      <c r="E18" s="25">
        <f t="shared" si="0"/>
        <v>-7.0499999999999989</v>
      </c>
      <c r="F18" s="25"/>
      <c r="G18" s="24">
        <v>5.54</v>
      </c>
      <c r="H18" s="24">
        <v>11.84</v>
      </c>
      <c r="I18" s="25">
        <f t="shared" si="9"/>
        <v>-6.3</v>
      </c>
      <c r="J18" s="25"/>
      <c r="K18" s="24">
        <v>4.91</v>
      </c>
      <c r="L18" s="24">
        <v>10.25</v>
      </c>
      <c r="M18" s="19">
        <f t="shared" si="2"/>
        <v>-5.34</v>
      </c>
      <c r="N18" s="25"/>
      <c r="O18" s="24">
        <v>4.6100000000000003</v>
      </c>
      <c r="P18" s="24">
        <v>8.9</v>
      </c>
      <c r="Q18" s="19">
        <f t="shared" si="3"/>
        <v>-4.29</v>
      </c>
      <c r="R18" s="25"/>
      <c r="S18" s="24">
        <v>3.75</v>
      </c>
      <c r="T18" s="24">
        <v>7.59</v>
      </c>
      <c r="U18" s="19">
        <f t="shared" si="4"/>
        <v>-3.84</v>
      </c>
      <c r="V18" s="25"/>
      <c r="W18" s="24">
        <v>2.99</v>
      </c>
      <c r="X18" s="24">
        <v>6.3</v>
      </c>
      <c r="Y18" s="19">
        <f t="shared" si="5"/>
        <v>-3.3099999999999996</v>
      </c>
      <c r="Z18" s="25"/>
      <c r="AA18" s="24">
        <v>3.01</v>
      </c>
      <c r="AB18" s="24">
        <v>5.87</v>
      </c>
      <c r="AC18" s="19">
        <f t="shared" si="6"/>
        <v>-2.8600000000000003</v>
      </c>
      <c r="AD18" s="25"/>
      <c r="AE18" s="24">
        <v>2.7</v>
      </c>
      <c r="AF18" s="24">
        <v>5.67</v>
      </c>
      <c r="AG18" s="19">
        <f t="shared" si="7"/>
        <v>-2.9699999999999998</v>
      </c>
      <c r="AH18" s="25"/>
      <c r="AI18" s="24">
        <v>2.48</v>
      </c>
      <c r="AJ18" s="24">
        <v>5.76</v>
      </c>
      <c r="AK18" s="21">
        <f t="shared" si="8"/>
        <v>-3.28</v>
      </c>
      <c r="AL18" s="22"/>
    </row>
    <row r="19" spans="1:38" ht="17" x14ac:dyDescent="0.2">
      <c r="A19" s="47" t="s">
        <v>26</v>
      </c>
      <c r="B19" s="9" t="s">
        <v>27</v>
      </c>
      <c r="C19" s="24">
        <v>5.59</v>
      </c>
      <c r="D19" s="24">
        <v>6.31</v>
      </c>
      <c r="E19" s="25">
        <f t="shared" si="0"/>
        <v>-0.71999999999999975</v>
      </c>
      <c r="F19" s="26"/>
      <c r="G19" s="24">
        <v>6.35</v>
      </c>
      <c r="H19" s="24">
        <v>7.39</v>
      </c>
      <c r="I19" s="25">
        <f t="shared" si="9"/>
        <v>-1.04</v>
      </c>
      <c r="J19" s="26"/>
      <c r="K19" s="24">
        <v>6.96</v>
      </c>
      <c r="L19" s="24">
        <v>7.79</v>
      </c>
      <c r="M19" s="19">
        <f t="shared" si="2"/>
        <v>-0.83000000000000007</v>
      </c>
      <c r="N19" s="26"/>
      <c r="O19" s="24">
        <v>7.45</v>
      </c>
      <c r="P19" s="24">
        <v>8.56</v>
      </c>
      <c r="Q19" s="19">
        <f t="shared" si="3"/>
        <v>-1.1100000000000003</v>
      </c>
      <c r="R19" s="26"/>
      <c r="S19" s="24">
        <v>8.98</v>
      </c>
      <c r="T19" s="24">
        <v>9.74</v>
      </c>
      <c r="U19" s="19">
        <f t="shared" si="4"/>
        <v>-0.75999999999999979</v>
      </c>
      <c r="V19" s="26"/>
      <c r="W19" s="24">
        <v>9.23</v>
      </c>
      <c r="X19" s="24">
        <v>10.24</v>
      </c>
      <c r="Y19" s="19">
        <f t="shared" si="5"/>
        <v>-1.0099999999999998</v>
      </c>
      <c r="Z19" s="26"/>
      <c r="AA19" s="24">
        <v>8.86</v>
      </c>
      <c r="AB19" s="24">
        <v>15.98</v>
      </c>
      <c r="AC19" s="19">
        <f t="shared" si="6"/>
        <v>-7.120000000000001</v>
      </c>
      <c r="AD19" s="26"/>
      <c r="AE19" s="24">
        <v>9.48</v>
      </c>
      <c r="AF19" s="24">
        <v>11.14</v>
      </c>
      <c r="AG19" s="19">
        <f t="shared" si="7"/>
        <v>-1.6600000000000001</v>
      </c>
      <c r="AH19" s="26"/>
      <c r="AI19" s="24">
        <v>10.23</v>
      </c>
      <c r="AJ19" s="24">
        <v>11.71</v>
      </c>
      <c r="AK19" s="21">
        <f t="shared" si="8"/>
        <v>-1.4800000000000004</v>
      </c>
      <c r="AL19" s="22"/>
    </row>
    <row r="20" spans="1:38" ht="17" x14ac:dyDescent="0.2">
      <c r="A20" s="47"/>
      <c r="B20" s="9" t="s">
        <v>28</v>
      </c>
      <c r="C20" s="24">
        <v>1.82</v>
      </c>
      <c r="D20" s="24">
        <v>6.15</v>
      </c>
      <c r="E20" s="25">
        <f t="shared" si="0"/>
        <v>-4.33</v>
      </c>
      <c r="F20" s="26"/>
      <c r="G20" s="24">
        <v>2.0699999999999998</v>
      </c>
      <c r="H20" s="24">
        <v>5.98</v>
      </c>
      <c r="I20" s="25">
        <f t="shared" si="9"/>
        <v>-3.9100000000000006</v>
      </c>
      <c r="J20" s="26"/>
      <c r="K20" s="24">
        <v>2.29</v>
      </c>
      <c r="L20" s="24">
        <v>6.19</v>
      </c>
      <c r="M20" s="19">
        <f t="shared" si="2"/>
        <v>-3.9000000000000004</v>
      </c>
      <c r="N20" s="26"/>
      <c r="O20" s="24">
        <v>2.19</v>
      </c>
      <c r="P20" s="24">
        <v>6.05</v>
      </c>
      <c r="Q20" s="19">
        <f t="shared" si="3"/>
        <v>-3.86</v>
      </c>
      <c r="R20" s="26"/>
      <c r="S20" s="24">
        <v>2.2200000000000002</v>
      </c>
      <c r="T20" s="24">
        <v>5.72</v>
      </c>
      <c r="U20" s="19">
        <f t="shared" si="4"/>
        <v>-3.4999999999999996</v>
      </c>
      <c r="V20" s="26"/>
      <c r="W20" s="24">
        <v>2.0099999999999998</v>
      </c>
      <c r="X20" s="24">
        <v>5.29</v>
      </c>
      <c r="Y20" s="19">
        <f t="shared" si="5"/>
        <v>-3.2800000000000002</v>
      </c>
      <c r="Z20" s="26"/>
      <c r="AA20" s="24">
        <v>1.96</v>
      </c>
      <c r="AB20" s="24">
        <v>5.79</v>
      </c>
      <c r="AC20" s="19">
        <f t="shared" si="6"/>
        <v>-3.83</v>
      </c>
      <c r="AD20" s="26"/>
      <c r="AE20" s="24">
        <v>2.25</v>
      </c>
      <c r="AF20" s="24">
        <v>5.97</v>
      </c>
      <c r="AG20" s="19">
        <f t="shared" si="7"/>
        <v>-3.7199999999999998</v>
      </c>
      <c r="AH20" s="26"/>
      <c r="AI20" s="24">
        <v>2.09</v>
      </c>
      <c r="AJ20" s="24">
        <v>5.49</v>
      </c>
      <c r="AK20" s="21">
        <f t="shared" si="8"/>
        <v>-3.4000000000000004</v>
      </c>
      <c r="AL20" s="22"/>
    </row>
    <row r="21" spans="1:38" ht="17" x14ac:dyDescent="0.2">
      <c r="A21" s="47"/>
      <c r="B21" s="9" t="s">
        <v>29</v>
      </c>
      <c r="C21" s="24">
        <v>2.5</v>
      </c>
      <c r="D21" s="24">
        <v>1.2</v>
      </c>
      <c r="E21" s="25">
        <f t="shared" si="0"/>
        <v>1.3</v>
      </c>
      <c r="F21" s="26"/>
      <c r="G21" s="24">
        <v>2.68</v>
      </c>
      <c r="H21" s="24">
        <v>1.57</v>
      </c>
      <c r="I21" s="25">
        <f t="shared" si="9"/>
        <v>1.1100000000000001</v>
      </c>
      <c r="J21" s="26"/>
      <c r="K21" s="24">
        <v>2.4700000000000002</v>
      </c>
      <c r="L21" s="24">
        <v>1.67</v>
      </c>
      <c r="M21" s="19">
        <f t="shared" si="2"/>
        <v>0.80000000000000027</v>
      </c>
      <c r="N21" s="26"/>
      <c r="O21" s="24">
        <v>2.14</v>
      </c>
      <c r="P21" s="24">
        <v>1.69</v>
      </c>
      <c r="Q21" s="19">
        <f t="shared" si="3"/>
        <v>0.45000000000000018</v>
      </c>
      <c r="R21" s="26"/>
      <c r="S21" s="24">
        <v>1.79</v>
      </c>
      <c r="T21" s="24">
        <v>1.51</v>
      </c>
      <c r="U21" s="19">
        <f t="shared" si="4"/>
        <v>0.28000000000000003</v>
      </c>
      <c r="V21" s="26"/>
      <c r="W21" s="24">
        <v>1.8</v>
      </c>
      <c r="X21" s="24">
        <v>1.59</v>
      </c>
      <c r="Y21" s="19">
        <f t="shared" si="5"/>
        <v>0.20999999999999996</v>
      </c>
      <c r="Z21" s="26"/>
      <c r="AA21" s="24">
        <v>1.77</v>
      </c>
      <c r="AB21" s="24">
        <v>1.92</v>
      </c>
      <c r="AC21" s="19">
        <f t="shared" si="6"/>
        <v>-0.14999999999999991</v>
      </c>
      <c r="AD21" s="26"/>
      <c r="AE21" s="24">
        <v>1.78</v>
      </c>
      <c r="AF21" s="24">
        <v>1.62</v>
      </c>
      <c r="AG21" s="19">
        <f t="shared" si="7"/>
        <v>0.15999999999999992</v>
      </c>
      <c r="AH21" s="26"/>
      <c r="AI21" s="24">
        <v>1.71</v>
      </c>
      <c r="AJ21" s="24">
        <v>1.76</v>
      </c>
      <c r="AK21" s="21">
        <f t="shared" si="8"/>
        <v>-5.0000000000000044E-2</v>
      </c>
      <c r="AL21" s="22"/>
    </row>
    <row r="22" spans="1:38" ht="17" x14ac:dyDescent="0.2">
      <c r="A22" s="47"/>
      <c r="B22" s="9" t="s">
        <v>30</v>
      </c>
      <c r="C22" s="24">
        <v>5.07</v>
      </c>
      <c r="D22" s="24">
        <v>12.8</v>
      </c>
      <c r="E22" s="25">
        <f t="shared" si="0"/>
        <v>-7.73</v>
      </c>
      <c r="F22" s="26"/>
      <c r="G22" s="24">
        <v>5.99</v>
      </c>
      <c r="H22" s="24">
        <v>13.26</v>
      </c>
      <c r="I22" s="25">
        <f t="shared" si="9"/>
        <v>-7.27</v>
      </c>
      <c r="J22" s="26"/>
      <c r="K22" s="24">
        <v>5.96</v>
      </c>
      <c r="L22" s="24">
        <v>12.02</v>
      </c>
      <c r="M22" s="19">
        <f t="shared" si="2"/>
        <v>-6.06</v>
      </c>
      <c r="N22" s="26"/>
      <c r="O22" s="24">
        <v>6.04</v>
      </c>
      <c r="P22" s="24">
        <v>12.19</v>
      </c>
      <c r="Q22" s="19">
        <f t="shared" si="3"/>
        <v>-6.1499999999999995</v>
      </c>
      <c r="R22" s="26"/>
      <c r="S22" s="24">
        <v>5.57</v>
      </c>
      <c r="T22" s="24">
        <v>11.48</v>
      </c>
      <c r="U22" s="19">
        <f t="shared" si="4"/>
        <v>-5.91</v>
      </c>
      <c r="V22" s="26"/>
      <c r="W22" s="24">
        <v>5.83</v>
      </c>
      <c r="X22" s="24">
        <v>11.42</v>
      </c>
      <c r="Y22" s="19">
        <f t="shared" si="5"/>
        <v>-5.59</v>
      </c>
      <c r="Z22" s="26"/>
      <c r="AA22" s="24">
        <v>5.91</v>
      </c>
      <c r="AB22" s="24">
        <v>12.05</v>
      </c>
      <c r="AC22" s="19">
        <f t="shared" si="6"/>
        <v>-6.1400000000000006</v>
      </c>
      <c r="AD22" s="26"/>
      <c r="AE22" s="24">
        <v>5.95</v>
      </c>
      <c r="AF22" s="24">
        <v>11.96</v>
      </c>
      <c r="AG22" s="19">
        <f t="shared" si="7"/>
        <v>-6.0100000000000007</v>
      </c>
      <c r="AH22" s="26"/>
      <c r="AI22" s="24">
        <v>5.58</v>
      </c>
      <c r="AJ22" s="24">
        <v>10.92</v>
      </c>
      <c r="AK22" s="21">
        <f t="shared" si="8"/>
        <v>-5.34</v>
      </c>
      <c r="AL22" s="22"/>
    </row>
    <row r="23" spans="1:38" ht="17" x14ac:dyDescent="0.2">
      <c r="A23" s="47"/>
      <c r="B23" s="9" t="s">
        <v>31</v>
      </c>
      <c r="C23" s="24">
        <v>25.77</v>
      </c>
      <c r="D23" s="24">
        <v>12.85</v>
      </c>
      <c r="E23" s="25">
        <f t="shared" si="0"/>
        <v>12.92</v>
      </c>
      <c r="F23" s="26"/>
      <c r="G23" s="24">
        <v>31.04</v>
      </c>
      <c r="H23" s="24">
        <v>19.739999999999998</v>
      </c>
      <c r="I23" s="25">
        <f t="shared" si="9"/>
        <v>11.3</v>
      </c>
      <c r="J23" s="26"/>
      <c r="K23" s="24">
        <v>29.56</v>
      </c>
      <c r="L23" s="24">
        <v>17.62</v>
      </c>
      <c r="M23" s="19">
        <f t="shared" si="2"/>
        <v>11.939999999999998</v>
      </c>
      <c r="N23" s="26"/>
      <c r="O23" s="24">
        <v>28.44</v>
      </c>
      <c r="P23" s="24">
        <v>15.49</v>
      </c>
      <c r="Q23" s="19">
        <f t="shared" si="3"/>
        <v>12.950000000000001</v>
      </c>
      <c r="R23" s="26"/>
      <c r="S23" s="24">
        <v>28.81</v>
      </c>
      <c r="T23" s="24">
        <v>16.739999999999998</v>
      </c>
      <c r="U23" s="19">
        <f t="shared" si="4"/>
        <v>12.07</v>
      </c>
      <c r="V23" s="26"/>
      <c r="W23" s="24">
        <v>30.15</v>
      </c>
      <c r="X23" s="24">
        <v>17.61</v>
      </c>
      <c r="Y23" s="19">
        <f t="shared" si="5"/>
        <v>12.54</v>
      </c>
      <c r="Z23" s="26"/>
      <c r="AA23" s="24">
        <v>29.56</v>
      </c>
      <c r="AB23" s="24">
        <v>17.079999999999998</v>
      </c>
      <c r="AC23" s="19">
        <f t="shared" si="6"/>
        <v>12.48</v>
      </c>
      <c r="AD23" s="26"/>
      <c r="AE23" s="24">
        <v>29.78</v>
      </c>
      <c r="AF23" s="24">
        <v>16.690000000000001</v>
      </c>
      <c r="AG23" s="19">
        <f t="shared" si="7"/>
        <v>13.09</v>
      </c>
      <c r="AH23" s="26"/>
      <c r="AI23" s="24">
        <v>30.27</v>
      </c>
      <c r="AJ23" s="24">
        <v>17.2</v>
      </c>
      <c r="AK23" s="21">
        <f t="shared" si="8"/>
        <v>13.07</v>
      </c>
      <c r="AL23" s="22"/>
    </row>
    <row r="24" spans="1:38" ht="17" x14ac:dyDescent="0.2">
      <c r="A24" s="47"/>
      <c r="B24" s="9" t="s">
        <v>32</v>
      </c>
      <c r="C24" s="24">
        <v>11.55</v>
      </c>
      <c r="D24" s="24">
        <v>25.46</v>
      </c>
      <c r="E24" s="25">
        <f t="shared" si="0"/>
        <v>-13.91</v>
      </c>
      <c r="F24" s="26"/>
      <c r="G24" s="24">
        <v>11.63</v>
      </c>
      <c r="H24" s="24">
        <v>22.87</v>
      </c>
      <c r="I24" s="25">
        <f t="shared" si="9"/>
        <v>-11.24</v>
      </c>
      <c r="J24" s="26"/>
      <c r="K24" s="24">
        <v>12.85</v>
      </c>
      <c r="L24" s="24">
        <v>25.59</v>
      </c>
      <c r="M24" s="19">
        <f t="shared" si="2"/>
        <v>-12.74</v>
      </c>
      <c r="N24" s="26"/>
      <c r="O24" s="24">
        <v>12.8</v>
      </c>
      <c r="P24" s="24">
        <v>25.46</v>
      </c>
      <c r="Q24" s="19">
        <f t="shared" si="3"/>
        <v>-12.66</v>
      </c>
      <c r="R24" s="26"/>
      <c r="S24" s="24">
        <v>12.71</v>
      </c>
      <c r="T24" s="24">
        <v>24.27</v>
      </c>
      <c r="U24" s="19">
        <f t="shared" si="4"/>
        <v>-11.559999999999999</v>
      </c>
      <c r="V24" s="26"/>
      <c r="W24" s="24">
        <v>12.78</v>
      </c>
      <c r="X24" s="24">
        <v>24.42</v>
      </c>
      <c r="Y24" s="19">
        <f t="shared" si="5"/>
        <v>-11.640000000000002</v>
      </c>
      <c r="Z24" s="26"/>
      <c r="AA24" s="24">
        <v>12.5</v>
      </c>
      <c r="AB24" s="24">
        <v>23.27</v>
      </c>
      <c r="AC24" s="19">
        <f t="shared" si="6"/>
        <v>-10.77</v>
      </c>
      <c r="AD24" s="26"/>
      <c r="AE24" s="24">
        <v>12.72</v>
      </c>
      <c r="AF24" s="24">
        <v>23.71</v>
      </c>
      <c r="AG24" s="19">
        <f t="shared" si="7"/>
        <v>-10.99</v>
      </c>
      <c r="AH24" s="26"/>
      <c r="AI24" s="24">
        <v>12.91</v>
      </c>
      <c r="AJ24" s="24">
        <v>23.86</v>
      </c>
      <c r="AK24" s="21">
        <f t="shared" si="8"/>
        <v>-10.95</v>
      </c>
      <c r="AL24" s="22"/>
    </row>
    <row r="25" spans="1:38" ht="17" x14ac:dyDescent="0.2">
      <c r="A25" s="47"/>
      <c r="B25" s="9" t="s">
        <v>33</v>
      </c>
      <c r="C25" s="24">
        <v>6.46</v>
      </c>
      <c r="D25" s="24">
        <v>0.01</v>
      </c>
      <c r="E25" s="25">
        <f t="shared" si="0"/>
        <v>6.45</v>
      </c>
      <c r="F25" s="26"/>
      <c r="G25" s="24">
        <v>6.76</v>
      </c>
      <c r="H25" s="24">
        <v>0.05</v>
      </c>
      <c r="I25" s="25">
        <f t="shared" si="9"/>
        <v>6.71</v>
      </c>
      <c r="J25" s="26"/>
      <c r="K25" s="24">
        <v>7.2</v>
      </c>
      <c r="L25" s="24">
        <v>7.0000000000000007E-2</v>
      </c>
      <c r="M25" s="19">
        <f t="shared" si="2"/>
        <v>7.13</v>
      </c>
      <c r="N25" s="26"/>
      <c r="O25" s="24">
        <v>7.3</v>
      </c>
      <c r="P25" s="24">
        <v>0.1</v>
      </c>
      <c r="Q25" s="19">
        <f t="shared" si="3"/>
        <v>7.2</v>
      </c>
      <c r="R25" s="26"/>
      <c r="S25" s="24">
        <v>7.62</v>
      </c>
      <c r="T25" s="24">
        <v>0.13</v>
      </c>
      <c r="U25" s="19">
        <f t="shared" si="4"/>
        <v>7.49</v>
      </c>
      <c r="V25" s="26"/>
      <c r="W25" s="24">
        <v>7.61</v>
      </c>
      <c r="X25" s="24">
        <v>0.18</v>
      </c>
      <c r="Y25" s="19">
        <f t="shared" si="5"/>
        <v>7.4300000000000006</v>
      </c>
      <c r="Z25" s="26"/>
      <c r="AA25" s="24">
        <v>7.51</v>
      </c>
      <c r="AB25" s="24">
        <v>0.18</v>
      </c>
      <c r="AC25" s="19">
        <f t="shared" si="6"/>
        <v>7.33</v>
      </c>
      <c r="AD25" s="26"/>
      <c r="AE25" s="24">
        <v>7.62</v>
      </c>
      <c r="AF25" s="24">
        <v>0.18</v>
      </c>
      <c r="AG25" s="19">
        <f t="shared" si="7"/>
        <v>7.44</v>
      </c>
      <c r="AH25" s="26"/>
      <c r="AI25" s="24">
        <v>7.88</v>
      </c>
      <c r="AJ25" s="24">
        <v>0.24</v>
      </c>
      <c r="AK25" s="21">
        <f t="shared" si="8"/>
        <v>7.64</v>
      </c>
      <c r="AL25" s="22"/>
    </row>
    <row r="26" spans="1:38" ht="17" x14ac:dyDescent="0.2">
      <c r="A26" s="47"/>
      <c r="B26" s="9" t="s">
        <v>34</v>
      </c>
      <c r="C26" s="24">
        <v>5.69</v>
      </c>
      <c r="D26" s="24">
        <v>17.670000000000002</v>
      </c>
      <c r="E26" s="25">
        <f t="shared" si="0"/>
        <v>-11.98</v>
      </c>
      <c r="F26" s="26"/>
      <c r="G26" s="24">
        <v>6.61</v>
      </c>
      <c r="H26" s="24">
        <v>19.25</v>
      </c>
      <c r="I26" s="25">
        <f t="shared" si="9"/>
        <v>-12.64</v>
      </c>
      <c r="J26" s="26"/>
      <c r="K26" s="24">
        <v>6.95</v>
      </c>
      <c r="L26" s="24">
        <v>20.66</v>
      </c>
      <c r="M26" s="19">
        <f t="shared" si="2"/>
        <v>-13.71</v>
      </c>
      <c r="N26" s="26"/>
      <c r="O26" s="24">
        <v>7.01</v>
      </c>
      <c r="P26" s="24">
        <v>21.38</v>
      </c>
      <c r="Q26" s="19">
        <f t="shared" si="3"/>
        <v>-14.37</v>
      </c>
      <c r="R26" s="26"/>
      <c r="S26" s="24">
        <v>8.42</v>
      </c>
      <c r="T26" s="24">
        <v>22.23</v>
      </c>
      <c r="U26" s="19">
        <f t="shared" si="4"/>
        <v>-13.81</v>
      </c>
      <c r="V26" s="26"/>
      <c r="W26" s="24">
        <v>8.91</v>
      </c>
      <c r="X26" s="24">
        <v>22.04</v>
      </c>
      <c r="Y26" s="19">
        <f t="shared" si="5"/>
        <v>-13.129999999999999</v>
      </c>
      <c r="Z26" s="26"/>
      <c r="AA26" s="24">
        <v>8.11</v>
      </c>
      <c r="AB26" s="24">
        <v>19.260000000000002</v>
      </c>
      <c r="AC26" s="19">
        <f t="shared" si="6"/>
        <v>-11.150000000000002</v>
      </c>
      <c r="AD26" s="26"/>
      <c r="AE26" s="24">
        <v>8.24</v>
      </c>
      <c r="AF26" s="24">
        <v>20.190000000000001</v>
      </c>
      <c r="AG26" s="19">
        <f t="shared" si="7"/>
        <v>-11.950000000000001</v>
      </c>
      <c r="AH26" s="26"/>
      <c r="AI26" s="24">
        <v>8.92</v>
      </c>
      <c r="AJ26" s="24">
        <v>21.38</v>
      </c>
      <c r="AK26" s="21">
        <f t="shared" si="8"/>
        <v>-12.459999999999999</v>
      </c>
      <c r="AL26" s="22"/>
    </row>
    <row r="27" spans="1:38" ht="17" x14ac:dyDescent="0.2">
      <c r="A27" s="47"/>
      <c r="B27" s="9" t="s">
        <v>35</v>
      </c>
      <c r="C27" s="24">
        <v>2.37</v>
      </c>
      <c r="D27" s="24">
        <v>0.22</v>
      </c>
      <c r="E27" s="25">
        <f t="shared" si="0"/>
        <v>2.15</v>
      </c>
      <c r="F27" s="26"/>
      <c r="G27" s="24">
        <v>2.74</v>
      </c>
      <c r="H27" s="24">
        <v>0.35</v>
      </c>
      <c r="I27" s="25">
        <f t="shared" si="9"/>
        <v>2.39</v>
      </c>
      <c r="J27" s="26"/>
      <c r="K27" s="24">
        <v>2.98</v>
      </c>
      <c r="L27" s="24">
        <v>0.34</v>
      </c>
      <c r="M27" s="19">
        <f t="shared" si="2"/>
        <v>2.64</v>
      </c>
      <c r="N27" s="26"/>
      <c r="O27" s="24">
        <v>3.08</v>
      </c>
      <c r="P27" s="24">
        <v>0.42</v>
      </c>
      <c r="Q27" s="19">
        <f t="shared" si="3"/>
        <v>2.66</v>
      </c>
      <c r="R27" s="26"/>
      <c r="S27" s="24">
        <v>1.26</v>
      </c>
      <c r="T27" s="24">
        <v>0.28000000000000003</v>
      </c>
      <c r="U27" s="19">
        <f t="shared" si="4"/>
        <v>0.98</v>
      </c>
      <c r="V27" s="26"/>
      <c r="W27" s="24">
        <v>1.1399999999999999</v>
      </c>
      <c r="X27" s="24">
        <v>0.28999999999999998</v>
      </c>
      <c r="Y27" s="19">
        <f t="shared" si="5"/>
        <v>0.84999999999999987</v>
      </c>
      <c r="Z27" s="26"/>
      <c r="AA27" s="24">
        <v>1.38</v>
      </c>
      <c r="AB27" s="24">
        <v>0.43</v>
      </c>
      <c r="AC27" s="19">
        <f t="shared" si="6"/>
        <v>0.95</v>
      </c>
      <c r="AD27" s="26"/>
      <c r="AE27" s="24">
        <v>1.24</v>
      </c>
      <c r="AF27" s="24">
        <v>0.39</v>
      </c>
      <c r="AG27" s="19">
        <f t="shared" si="7"/>
        <v>0.85</v>
      </c>
      <c r="AH27" s="26"/>
      <c r="AI27" s="24">
        <v>1.1200000000000001</v>
      </c>
      <c r="AJ27" s="24">
        <v>0.37</v>
      </c>
      <c r="AK27" s="21">
        <f t="shared" si="8"/>
        <v>0.75000000000000011</v>
      </c>
      <c r="AL27" s="22"/>
    </row>
    <row r="28" spans="1:38" ht="17" x14ac:dyDescent="0.2">
      <c r="A28" s="47"/>
      <c r="B28" s="9" t="s">
        <v>36</v>
      </c>
      <c r="C28" s="24">
        <v>27.02</v>
      </c>
      <c r="D28" s="24">
        <v>8.69</v>
      </c>
      <c r="E28" s="25">
        <f t="shared" si="0"/>
        <v>18.329999999999998</v>
      </c>
      <c r="F28" s="26"/>
      <c r="G28" s="24">
        <v>21.9</v>
      </c>
      <c r="H28" s="24">
        <v>6.18</v>
      </c>
      <c r="I28" s="25">
        <f t="shared" si="9"/>
        <v>15.719999999999999</v>
      </c>
      <c r="J28" s="26"/>
      <c r="K28" s="24">
        <v>19.350000000000001</v>
      </c>
      <c r="L28" s="24">
        <v>4.4400000000000004</v>
      </c>
      <c r="M28" s="19">
        <f t="shared" si="2"/>
        <v>14.91</v>
      </c>
      <c r="N28" s="26"/>
      <c r="O28" s="24">
        <v>18.34</v>
      </c>
      <c r="P28" s="24">
        <v>3.55</v>
      </c>
      <c r="Q28" s="19">
        <f t="shared" si="3"/>
        <v>14.79</v>
      </c>
      <c r="R28" s="26"/>
      <c r="S28" s="24">
        <v>18.34</v>
      </c>
      <c r="T28" s="24">
        <v>3.26</v>
      </c>
      <c r="U28" s="19">
        <f t="shared" si="4"/>
        <v>15.08</v>
      </c>
      <c r="V28" s="26"/>
      <c r="W28" s="24">
        <v>16.97</v>
      </c>
      <c r="X28" s="24">
        <v>3.28</v>
      </c>
      <c r="Y28" s="19">
        <f t="shared" si="5"/>
        <v>13.69</v>
      </c>
      <c r="Z28" s="26"/>
      <c r="AA28" s="24">
        <v>16.98</v>
      </c>
      <c r="AB28" s="24">
        <v>3.99</v>
      </c>
      <c r="AC28" s="19">
        <f t="shared" si="6"/>
        <v>12.99</v>
      </c>
      <c r="AD28" s="26"/>
      <c r="AE28" s="24">
        <v>16.670000000000002</v>
      </c>
      <c r="AF28" s="24">
        <v>3.95</v>
      </c>
      <c r="AG28" s="19">
        <f t="shared" si="7"/>
        <v>12.720000000000002</v>
      </c>
      <c r="AH28" s="26"/>
      <c r="AI28" s="24">
        <v>16.010000000000002</v>
      </c>
      <c r="AJ28" s="24">
        <v>3.75</v>
      </c>
      <c r="AK28" s="21">
        <f t="shared" si="8"/>
        <v>12.260000000000002</v>
      </c>
      <c r="AL28" s="22"/>
    </row>
    <row r="29" spans="1:38" ht="17" x14ac:dyDescent="0.2">
      <c r="A29" s="10" t="s">
        <v>37</v>
      </c>
      <c r="B29" s="11" t="s">
        <v>38</v>
      </c>
      <c r="C29" s="12">
        <v>1068.8599999999999</v>
      </c>
      <c r="D29" s="12">
        <v>685.08900000000006</v>
      </c>
      <c r="E29" s="12">
        <f t="shared" si="0"/>
        <v>383.77099999999984</v>
      </c>
      <c r="F29" s="12">
        <f>(1-(D29/C29))*100</f>
        <v>35.904702206088722</v>
      </c>
      <c r="G29" s="12">
        <v>2671.0059999999999</v>
      </c>
      <c r="H29" s="12">
        <v>1839.8869999999999</v>
      </c>
      <c r="I29" s="25">
        <f t="shared" si="9"/>
        <v>831.11899999999991</v>
      </c>
      <c r="J29" s="12">
        <f>(1-(H29/G29))*100</f>
        <v>31.116328454522378</v>
      </c>
      <c r="K29" s="12">
        <v>3609.41</v>
      </c>
      <c r="L29" s="12">
        <v>2634.348</v>
      </c>
      <c r="M29" s="12">
        <f t="shared" si="2"/>
        <v>975.0619999999999</v>
      </c>
      <c r="N29" s="12">
        <f>(1-(L29/K29))*100</f>
        <v>27.014442803671514</v>
      </c>
      <c r="O29" s="12">
        <v>3772.5880000000002</v>
      </c>
      <c r="P29" s="12">
        <v>2896.7629999999999</v>
      </c>
      <c r="Q29" s="12">
        <f t="shared" si="3"/>
        <v>875.82500000000027</v>
      </c>
      <c r="R29" s="12">
        <f>(1-(P29/O29))*100</f>
        <v>23.215495569619591</v>
      </c>
      <c r="S29" s="12">
        <v>3878.1729999999998</v>
      </c>
      <c r="T29" s="12">
        <v>3005.9450000000002</v>
      </c>
      <c r="U29" s="12">
        <f t="shared" si="4"/>
        <v>872.22799999999961</v>
      </c>
      <c r="V29" s="12">
        <f>(1-(T29/S29))*100</f>
        <v>22.490693427033804</v>
      </c>
      <c r="W29" s="12">
        <v>4539.9870000000001</v>
      </c>
      <c r="X29" s="12">
        <v>3513.3159999999998</v>
      </c>
      <c r="Y29" s="19">
        <f t="shared" si="5"/>
        <v>1026.6710000000003</v>
      </c>
      <c r="Z29" s="12">
        <f>(1-(X29/W29))*100</f>
        <v>22.613963432053886</v>
      </c>
      <c r="AA29" s="12">
        <v>4556.8339999999998</v>
      </c>
      <c r="AB29" s="12">
        <v>3866.34</v>
      </c>
      <c r="AC29" s="19">
        <f t="shared" si="6"/>
        <v>690.49399999999969</v>
      </c>
      <c r="AD29" s="12">
        <f>(1-(AB29/AA29))*100</f>
        <v>15.152932935454743</v>
      </c>
      <c r="AE29" s="12">
        <v>5011.8379999999997</v>
      </c>
      <c r="AF29" s="12">
        <v>3998.02</v>
      </c>
      <c r="AG29" s="19">
        <f t="shared" si="7"/>
        <v>1013.8179999999998</v>
      </c>
      <c r="AH29" s="12">
        <f>(1-(AF29/AE29))*100</f>
        <v>20.22846708133822</v>
      </c>
      <c r="AI29" s="12">
        <v>5471.4189999999999</v>
      </c>
      <c r="AJ29" s="12">
        <v>4339.192</v>
      </c>
      <c r="AK29" s="21">
        <f t="shared" si="8"/>
        <v>1132.2269999999999</v>
      </c>
      <c r="AL29" s="22">
        <f>(1-(AJ29/AI29))*100</f>
        <v>20.693480064312386</v>
      </c>
    </row>
    <row r="30" spans="1:38" x14ac:dyDescent="0.2">
      <c r="A30" s="10" t="s">
        <v>37</v>
      </c>
      <c r="B30" s="13" t="s">
        <v>39</v>
      </c>
      <c r="C30" s="12">
        <f>(C29/B38)*100</f>
        <v>6318.2721935494119</v>
      </c>
      <c r="D30" s="12">
        <f>(D29/B38)*100</f>
        <v>4049.7153778853858</v>
      </c>
      <c r="E30" s="12">
        <f>C30-D30</f>
        <v>2268.5568156640261</v>
      </c>
      <c r="F30" s="12">
        <f>(1-(D30/C30))*100</f>
        <v>35.904702206088722</v>
      </c>
      <c r="G30" s="12">
        <f>(G29/B39)*100</f>
        <v>6430.1876417083804</v>
      </c>
      <c r="H30" s="12">
        <f>(H29/B39)*100</f>
        <v>4429.3493348722941</v>
      </c>
      <c r="I30" s="25">
        <f>G30-H30</f>
        <v>2000.8383068360863</v>
      </c>
      <c r="J30" s="12">
        <f>(1-(H30/G30))*100</f>
        <v>31.116328454522378</v>
      </c>
      <c r="K30" s="12">
        <f>(K29/$B$40)*100</f>
        <v>6901.4541688399231</v>
      </c>
      <c r="L30" s="12">
        <f>(L29/$B$40)*100</f>
        <v>5037.0647797770589</v>
      </c>
      <c r="M30" s="12">
        <f t="shared" si="2"/>
        <v>1864.3893890628642</v>
      </c>
      <c r="N30" s="12">
        <f>(1-(L30/K30))*100</f>
        <v>27.014442803671514</v>
      </c>
      <c r="O30" s="12">
        <f>(O29/B41)*100</f>
        <v>5820.872601784532</v>
      </c>
      <c r="P30" s="12">
        <f>(P29/B41)*100</f>
        <v>4469.5281808040445</v>
      </c>
      <c r="Q30" s="12">
        <f t="shared" si="3"/>
        <v>1351.3444209804875</v>
      </c>
      <c r="R30" s="12">
        <f>(1-(P30/O30))*100</f>
        <v>23.21549556961957</v>
      </c>
      <c r="S30" s="12">
        <f>(S29/B42)*100</f>
        <v>5007.4740447757795</v>
      </c>
      <c r="T30" s="12">
        <f>(T29/B42)*100</f>
        <v>3881.2584089269699</v>
      </c>
      <c r="U30" s="12">
        <f t="shared" si="4"/>
        <v>1126.2156358488096</v>
      </c>
      <c r="V30" s="12">
        <f>(1-(T30/S30))*100</f>
        <v>22.490693427033793</v>
      </c>
      <c r="W30" s="12">
        <f>(W29/B43)*100</f>
        <v>4943.5830487642843</v>
      </c>
      <c r="X30" s="12">
        <f>(X29/B43)*100</f>
        <v>3825.642985883514</v>
      </c>
      <c r="Y30" s="19">
        <f t="shared" si="5"/>
        <v>1117.9400628807703</v>
      </c>
      <c r="Z30" s="12">
        <f>(1-(X30/W30))*100</f>
        <v>22.613963432053897</v>
      </c>
      <c r="AA30" s="12">
        <f>(AA29/B44)*100</f>
        <v>4756.9303328994356</v>
      </c>
      <c r="AB30" s="12">
        <f>(AB29/B44)*100</f>
        <v>4036.1158697688802</v>
      </c>
      <c r="AC30" s="19">
        <f t="shared" si="6"/>
        <v>720.8144631305554</v>
      </c>
      <c r="AD30" s="12">
        <f>(1-(AB30/AA30))*100</f>
        <v>15.152932935454743</v>
      </c>
      <c r="AE30" s="12">
        <v>5011.8379999999997</v>
      </c>
      <c r="AF30" s="12">
        <v>3998.02</v>
      </c>
      <c r="AG30" s="19">
        <f t="shared" ref="AG30" si="10">AE30-AF30</f>
        <v>1013.8179999999998</v>
      </c>
      <c r="AH30" s="12">
        <f>(1-(AF30/AE30))*100</f>
        <v>20.22846708133822</v>
      </c>
      <c r="AI30" s="12">
        <f>(AI29/B46)*100</f>
        <v>5172.4490054740136</v>
      </c>
      <c r="AJ30" s="12">
        <f>(AJ29/B46)*100</f>
        <v>4102.0893016895252</v>
      </c>
      <c r="AK30" s="21">
        <f t="shared" si="8"/>
        <v>1070.3597037844884</v>
      </c>
      <c r="AL30" s="22">
        <f>(1-(AJ30/AI30))*100</f>
        <v>20.693480064312364</v>
      </c>
    </row>
    <row r="31" spans="1:38" x14ac:dyDescent="0.2">
      <c r="U31" s="14"/>
      <c r="V31" s="14"/>
      <c r="X31" s="14"/>
      <c r="Y31" s="15"/>
      <c r="Z31" s="15"/>
    </row>
    <row r="32" spans="1:38" x14ac:dyDescent="0.2">
      <c r="U32" s="17"/>
      <c r="V32" s="17"/>
      <c r="X32" s="16"/>
      <c r="Y32" s="17"/>
      <c r="Z32" s="17"/>
    </row>
    <row r="33" spans="1:26" x14ac:dyDescent="0.2">
      <c r="U33" s="14"/>
      <c r="V33" s="14"/>
      <c r="X33" s="16"/>
      <c r="Y33" s="15"/>
      <c r="Z33" s="15"/>
    </row>
    <row r="34" spans="1:26" x14ac:dyDescent="0.2">
      <c r="X34" s="14"/>
    </row>
    <row r="35" spans="1:26" x14ac:dyDescent="0.2">
      <c r="A35" s="6"/>
      <c r="B35" s="18" t="s">
        <v>40</v>
      </c>
      <c r="U35" s="14"/>
      <c r="V35" s="14"/>
    </row>
    <row r="36" spans="1:26" x14ac:dyDescent="0.2">
      <c r="A36" s="6"/>
      <c r="B36" s="18" t="s">
        <v>41</v>
      </c>
      <c r="X36" s="14"/>
    </row>
    <row r="37" spans="1:26" x14ac:dyDescent="0.2">
      <c r="A37" s="6"/>
      <c r="B37" s="18" t="s">
        <v>52</v>
      </c>
    </row>
    <row r="38" spans="1:26" x14ac:dyDescent="0.2">
      <c r="A38" s="6" t="s">
        <v>42</v>
      </c>
      <c r="B38" s="20">
        <v>16.91696665254852</v>
      </c>
    </row>
    <row r="39" spans="1:26" x14ac:dyDescent="0.2">
      <c r="A39" s="6" t="s">
        <v>43</v>
      </c>
      <c r="B39" s="20">
        <v>41.538538979406262</v>
      </c>
    </row>
    <row r="40" spans="1:26" x14ac:dyDescent="0.2">
      <c r="A40" s="6" t="s">
        <v>44</v>
      </c>
      <c r="B40" s="20">
        <v>52.299267831068008</v>
      </c>
    </row>
    <row r="41" spans="1:26" x14ac:dyDescent="0.2">
      <c r="A41" s="6" t="s">
        <v>45</v>
      </c>
      <c r="B41" s="20">
        <v>64.811382383517895</v>
      </c>
    </row>
    <row r="42" spans="1:26" x14ac:dyDescent="0.2">
      <c r="A42" s="6" t="s">
        <v>46</v>
      </c>
      <c r="B42" s="20">
        <v>77.447690498686413</v>
      </c>
    </row>
    <row r="43" spans="1:26" x14ac:dyDescent="0.2">
      <c r="A43" s="6" t="s">
        <v>47</v>
      </c>
      <c r="B43" s="20">
        <v>91.83596098653247</v>
      </c>
    </row>
    <row r="44" spans="1:26" x14ac:dyDescent="0.2">
      <c r="A44" s="6" t="s">
        <v>48</v>
      </c>
      <c r="B44" s="20">
        <v>95.793582859190764</v>
      </c>
    </row>
    <row r="45" spans="1:26" x14ac:dyDescent="0.2">
      <c r="A45" s="6" t="s">
        <v>49</v>
      </c>
      <c r="B45" s="20">
        <v>100</v>
      </c>
    </row>
    <row r="46" spans="1:26" x14ac:dyDescent="0.2">
      <c r="A46" s="6" t="s">
        <v>50</v>
      </c>
      <c r="B46" s="20">
        <v>105.78004721186396</v>
      </c>
    </row>
  </sheetData>
  <mergeCells count="14">
    <mergeCell ref="A15:A18"/>
    <mergeCell ref="A19:A28"/>
    <mergeCell ref="W6:Z6"/>
    <mergeCell ref="AA6:AD6"/>
    <mergeCell ref="AE6:AH6"/>
    <mergeCell ref="AI6:AL6"/>
    <mergeCell ref="A7:B7"/>
    <mergeCell ref="A9:A14"/>
    <mergeCell ref="A6:B6"/>
    <mergeCell ref="C6:F6"/>
    <mergeCell ref="G6:J6"/>
    <mergeCell ref="K6:N6"/>
    <mergeCell ref="O6:R6"/>
    <mergeCell ref="S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1995-2022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2022-09-09T22:14:07Z</dcterms:created>
  <dcterms:modified xsi:type="dcterms:W3CDTF">2023-03-01T03:29:55Z</dcterms:modified>
</cp:coreProperties>
</file>